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2050" windowHeight="9525" activeTab="1"/>
  </bookViews>
  <sheets>
    <sheet name="Turnier Mannschaft" sheetId="1" r:id="rId1"/>
    <sheet name="Turnier Einzel" sheetId="2" r:id="rId2"/>
  </sheets>
  <definedNames>
    <definedName name="_xlnm.Print_Area" localSheetId="1">'Turnier Einzel'!$A$1:$N$38</definedName>
    <definedName name="_xlnm.Print_Titles" localSheetId="1">'Turnier Einzel'!$6:$7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<sst xmlns="http://schemas.openxmlformats.org/spreadsheetml/2006/main" count="159" uniqueCount="89">
  <si>
    <t xml:space="preserve">26. Südafrikanische Skatmeisterschaft </t>
  </si>
  <si>
    <t>Doggies</t>
  </si>
  <si>
    <t>21 &amp; 22 Marz 2014</t>
  </si>
  <si>
    <t>Meisterschaft</t>
  </si>
  <si>
    <t>Sum of Subtotal</t>
  </si>
  <si>
    <t>Mannschaftsname</t>
  </si>
  <si>
    <t>Nachname</t>
  </si>
  <si>
    <t>Total</t>
  </si>
  <si>
    <t>3 Golfers &amp; Caddy</t>
  </si>
  <si>
    <t>Baller</t>
  </si>
  <si>
    <t>Engel</t>
  </si>
  <si>
    <t>Hamers</t>
  </si>
  <si>
    <t>Iwersen</t>
  </si>
  <si>
    <t>3 Golfers &amp; Caddy Total</t>
  </si>
  <si>
    <t>Herb</t>
  </si>
  <si>
    <t>Lüthi</t>
  </si>
  <si>
    <t>Rudolf</t>
  </si>
  <si>
    <t>Breuning</t>
  </si>
  <si>
    <t>Schulte</t>
  </si>
  <si>
    <t>Herb Total</t>
  </si>
  <si>
    <t>Zusammengewürfelt</t>
  </si>
  <si>
    <t>Miller</t>
  </si>
  <si>
    <t>Volker</t>
  </si>
  <si>
    <t>Bosdorf</t>
  </si>
  <si>
    <t>Scheffler</t>
  </si>
  <si>
    <t>Zusammengewürfelt Total</t>
  </si>
  <si>
    <t>Roten Superasse</t>
  </si>
  <si>
    <t>Deutsch</t>
  </si>
  <si>
    <t>Teetz</t>
  </si>
  <si>
    <t>Roland</t>
  </si>
  <si>
    <t>Sell</t>
  </si>
  <si>
    <t>Roten Superasse Total</t>
  </si>
  <si>
    <t>Pride of Afrika</t>
  </si>
  <si>
    <t>Hanf</t>
  </si>
  <si>
    <t>Manigk</t>
  </si>
  <si>
    <t>Vierlich</t>
  </si>
  <si>
    <t>Fränkler</t>
  </si>
  <si>
    <t>Pride of Afrika Total</t>
  </si>
  <si>
    <t>Die Ganoven</t>
  </si>
  <si>
    <t>Steinkopf</t>
  </si>
  <si>
    <t>Hartz</t>
  </si>
  <si>
    <t>Gallert</t>
  </si>
  <si>
    <t>Wieder</t>
  </si>
  <si>
    <t>Die Ganoven Total</t>
  </si>
  <si>
    <t>Trumpf Damen</t>
  </si>
  <si>
    <t>Kohut</t>
  </si>
  <si>
    <t>Schütte</t>
  </si>
  <si>
    <t>Schütte 1</t>
  </si>
  <si>
    <t>Trumpf Damen Total</t>
  </si>
  <si>
    <t>Spieler</t>
  </si>
  <si>
    <t>Nummer</t>
  </si>
  <si>
    <t>Vorname</t>
  </si>
  <si>
    <t>1. Runde</t>
  </si>
  <si>
    <t>2. Runde</t>
  </si>
  <si>
    <t>3. Runde</t>
  </si>
  <si>
    <t>Subtotal</t>
  </si>
  <si>
    <t>4. Runde</t>
  </si>
  <si>
    <t>5. Runde</t>
  </si>
  <si>
    <t>6 . Runde</t>
  </si>
  <si>
    <t>Platz</t>
  </si>
  <si>
    <t>Werner</t>
  </si>
  <si>
    <t>Peter</t>
  </si>
  <si>
    <t>Jupp</t>
  </si>
  <si>
    <t>Heiko</t>
  </si>
  <si>
    <t>Ernst</t>
  </si>
  <si>
    <t>Rainer</t>
  </si>
  <si>
    <t>Hans</t>
  </si>
  <si>
    <t>Rüdiger</t>
  </si>
  <si>
    <t>Sigi</t>
  </si>
  <si>
    <t>Gerd</t>
  </si>
  <si>
    <t>Fritz</t>
  </si>
  <si>
    <t>Künstler</t>
  </si>
  <si>
    <t>Jürgen</t>
  </si>
  <si>
    <t>Bartram</t>
  </si>
  <si>
    <t>Wolfgang</t>
  </si>
  <si>
    <t>Dieter</t>
  </si>
  <si>
    <t>Heike</t>
  </si>
  <si>
    <t>Brigitte</t>
  </si>
  <si>
    <t>Otto</t>
  </si>
  <si>
    <t>Achim</t>
  </si>
  <si>
    <t>Hoffmann</t>
  </si>
  <si>
    <t>Butz (Karl Heinz)</t>
  </si>
  <si>
    <t>Bernd</t>
  </si>
  <si>
    <t>Detlef</t>
  </si>
  <si>
    <t>Uli</t>
  </si>
  <si>
    <t>Norbert</t>
  </si>
  <si>
    <t>Sabine</t>
  </si>
  <si>
    <t>Arno</t>
  </si>
  <si>
    <t>Susanne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</si>
</sst>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* #,##0.00_ ;_ * \-#,##0.00_ ;_ * &quot;-&quot;??_ ;_ @_ "/>
    <numFmt numFmtId="165" formatCode="_ * #,##0_ ;_ * \-#,##0_ ;_ * &quot;-&quot;??_ ;_ @_ 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40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rgb="FF00B0F0"/>
      <name val="Arial"/>
      <family val="2"/>
    </font>
    <font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64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 quotePrefix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5" fontId="4" fillId="0" borderId="0" xfId="46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/>
    </xf>
    <xf numFmtId="0" fontId="3" fillId="0" borderId="0" xfId="0" applyFont="1" applyFill="1" applyBorder="1" applyAlignment="1">
      <alignment/>
    </xf>
    <xf numFmtId="165" fontId="3" fillId="0" borderId="0" xfId="46" applyNumberFormat="1" applyFont="1" applyFill="1" applyAlignment="1">
      <alignment horizontal="center"/>
    </xf>
    <xf numFmtId="165" fontId="3" fillId="0" borderId="0" xfId="46" applyNumberFormat="1" applyFont="1" applyFill="1" applyAlignment="1">
      <alignment/>
    </xf>
    <xf numFmtId="0" fontId="41" fillId="0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165" fontId="4" fillId="0" borderId="0" xfId="46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4" fillId="34" borderId="0" xfId="46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65" fontId="0" fillId="0" borderId="0" xfId="46" applyNumberFormat="1" applyFont="1" applyFill="1" applyBorder="1" applyAlignment="1">
      <alignment/>
    </xf>
    <xf numFmtId="165" fontId="0" fillId="0" borderId="0" xfId="46" applyNumberFormat="1" applyFont="1" applyFill="1" applyAlignment="1">
      <alignment/>
    </xf>
    <xf numFmtId="0" fontId="2" fillId="33" borderId="10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2" fillId="33" borderId="16" xfId="0" applyNumberFormat="1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b/>
      </font>
      <border/>
    </dxf>
    <dxf>
      <fill>
        <patternFill patternType="solid"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2">
    <cacheField name="Nummer">
      <sharedItems containsSemiMixedTypes="0" containsString="0" containsMixedTypes="0" containsNumber="1" containsInteger="1"/>
    </cacheField>
    <cacheField name="Nachname">
      <sharedItems containsMixedTypes="0" count="42">
        <s v="Baller"/>
        <s v="Hamers"/>
        <s v="Lüthi"/>
        <s v="Schulte"/>
        <s v="Scheffler"/>
        <s v="Fränkler"/>
        <s v="Hoffmann"/>
        <s v="Rudolf"/>
        <s v="Manigk"/>
        <s v="Gallert"/>
        <s v="Schütte 1"/>
        <s v="Engel"/>
        <s v="Künstler"/>
        <s v="Teetz"/>
        <s v="Bartram"/>
        <s v="Deutsch"/>
        <s v="Bosdorf"/>
        <s v="Volker"/>
        <s v="Miller"/>
        <s v="Roland"/>
        <s v="Breuning"/>
        <s v="Sell"/>
        <s v="Steinkopf"/>
        <s v="Iwersen"/>
        <s v="Schütte"/>
        <s v="Wieder"/>
        <s v="Hartz"/>
        <s v="Kohut"/>
        <s v="Vierlich"/>
        <s v="Hanf"/>
        <s v="Böttger"/>
        <s v="Lemmerer"/>
        <s v="Tietz"/>
        <s v="Redecker"/>
        <s v="Straub"/>
        <s v="Luckemeyer"/>
        <s v="Rohlf"/>
        <s v="Wachtel"/>
        <s v="Gründig"/>
        <s v="Kuska"/>
        <s v="Hüster"/>
        <s v="Riebler"/>
      </sharedItems>
    </cacheField>
    <cacheField name="Vorname">
      <sharedItems containsMixedTypes="0"/>
    </cacheField>
    <cacheField name="Turnier">
      <sharedItems containsSemiMixedTypes="0" containsString="0" containsMixedTypes="0" containsNumber="1" containsInteger="1"/>
    </cacheField>
    <cacheField name="Mannschaft">
      <sharedItems containsMixedTypes="1" containsNumber="1" containsInteger="1"/>
    </cacheField>
    <cacheField name="Nadeln">
      <sharedItems containsMixedTypes="1" containsNumber="1" containsInteger="1"/>
    </cacheField>
    <cacheField name="Mannschaftsname">
      <sharedItems containsBlank="1" containsMixedTypes="0" count="13">
        <s v="3 Golfers &amp; Caddy"/>
        <s v="Herb"/>
        <s v="Zusammengewürfelt"/>
        <s v="Pride of Afrika"/>
        <m/>
        <s v="Die Ganoven"/>
        <s v="Trumpf Damen"/>
        <s v="Roten Superasse"/>
        <s v="Namibia Buben"/>
        <s v="Namibia 1"/>
        <s v="Protea 1"/>
        <s v="Namibia Asse"/>
        <s v="Namibia 2"/>
      </sharedItems>
    </cacheField>
    <cacheField name="1. Runde">
      <sharedItems containsSemiMixedTypes="0" containsString="0" containsMixedTypes="0" containsNumber="1" containsInteger="1"/>
    </cacheField>
    <cacheField name="2. Runde">
      <sharedItems containsSemiMixedTypes="0" containsString="0" containsMixedTypes="0" containsNumber="1" containsInteger="1"/>
    </cacheField>
    <cacheField name="3. Runde">
      <sharedItems containsSemiMixedTypes="0" containsString="0" containsMixedTypes="0" containsNumber="1" containsInteger="1"/>
    </cacheField>
    <cacheField name="4. Runde">
      <sharedItems containsSemiMixedTypes="0" containsString="0" containsMixedTypes="0" containsNumber="1" containsInteger="1"/>
    </cacheField>
    <cacheField name="Subtotal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rowGrandTotals="0" itemPrintTitles="1" compactData="0" updatedVersion="2" indent="0" showMemberPropertyTips="1">
  <location ref="A7:C43" firstHeaderRow="2" firstDataRow="2" firstDataCol="2"/>
  <pivotFields count="12">
    <pivotField compact="0" outline="0" subtotalTop="0" showAll="0"/>
    <pivotField axis="axisRow" compact="0" outline="0" subtotalTop="0" showAll="0">
      <items count="43">
        <item x="0"/>
        <item sd="0" x="14"/>
        <item m="1" x="30"/>
        <item x="15"/>
        <item x="11"/>
        <item x="1"/>
        <item x="29"/>
        <item x="23"/>
        <item x="27"/>
        <item x="2"/>
        <item x="8"/>
        <item x="18"/>
        <item x="7"/>
        <item x="24"/>
        <item x="22"/>
        <item x="13"/>
        <item x="28"/>
        <item x="17"/>
        <item m="1" x="37"/>
        <item m="1" x="39"/>
        <item m="1" x="36"/>
        <item m="1" x="38"/>
        <item x="26"/>
        <item x="6"/>
        <item x="9"/>
        <item m="1" x="32"/>
        <item x="16"/>
        <item m="1" x="31"/>
        <item m="1" x="34"/>
        <item x="5"/>
        <item m="1" x="41"/>
        <item m="1" x="40"/>
        <item x="10"/>
        <item x="19"/>
        <item x="4"/>
        <item m="1" x="33"/>
        <item m="1" x="35"/>
        <item x="20"/>
        <item x="3"/>
        <item x="25"/>
        <item x="21"/>
        <item x="1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sortType="descending">
      <items count="14">
        <item h="1" x="4"/>
        <item x="3"/>
        <item m="1" x="10"/>
        <item x="0"/>
        <item x="6"/>
        <item m="1" x="12"/>
        <item m="1" x="9"/>
        <item m="1" x="11"/>
        <item m="1" x="8"/>
        <item x="7"/>
        <item x="1"/>
        <item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165"/>
  </pivotFields>
  <rowFields count="2">
    <field x="6"/>
    <field x="1"/>
  </rowFields>
  <rowItems count="35">
    <i>
      <x v="3"/>
      <x/>
    </i>
    <i r="1">
      <x v="4"/>
    </i>
    <i r="1">
      <x v="5"/>
    </i>
    <i r="1">
      <x v="7"/>
    </i>
    <i t="default">
      <x v="3"/>
    </i>
    <i>
      <x v="10"/>
      <x v="9"/>
    </i>
    <i r="1">
      <x v="12"/>
    </i>
    <i r="1">
      <x v="37"/>
    </i>
    <i r="1">
      <x v="38"/>
    </i>
    <i t="default">
      <x v="10"/>
    </i>
    <i>
      <x v="12"/>
      <x v="11"/>
    </i>
    <i r="1">
      <x v="17"/>
    </i>
    <i r="1">
      <x v="26"/>
    </i>
    <i r="1">
      <x v="34"/>
    </i>
    <i t="default">
      <x v="12"/>
    </i>
    <i>
      <x v="9"/>
      <x v="3"/>
    </i>
    <i r="1">
      <x v="15"/>
    </i>
    <i r="1">
      <x v="33"/>
    </i>
    <i r="1">
      <x v="40"/>
    </i>
    <i t="default">
      <x v="9"/>
    </i>
    <i>
      <x v="1"/>
      <x v="6"/>
    </i>
    <i r="1">
      <x v="10"/>
    </i>
    <i r="1">
      <x v="16"/>
    </i>
    <i r="1">
      <x v="29"/>
    </i>
    <i t="default">
      <x v="1"/>
    </i>
    <i>
      <x v="11"/>
      <x v="14"/>
    </i>
    <i r="1">
      <x v="22"/>
    </i>
    <i r="1">
      <x v="24"/>
    </i>
    <i r="1">
      <x v="39"/>
    </i>
    <i t="default">
      <x v="11"/>
    </i>
    <i>
      <x v="4"/>
      <x v="4"/>
    </i>
    <i r="1">
      <x v="8"/>
    </i>
    <i r="1">
      <x v="13"/>
    </i>
    <i r="1">
      <x v="32"/>
    </i>
    <i t="default">
      <x v="4"/>
    </i>
  </rowItems>
  <colItems count="1">
    <i/>
  </colItems>
  <dataFields count="1">
    <dataField name="Sum of Subtotal" fld="11" baseField="0" baseItem="0"/>
  </dataFields>
  <formats count="4">
    <format dxfId="0">
      <pivotArea outline="0" fieldPosition="0" dataOnly="0">
        <references count="1">
          <reference field="6" defaultSubtotal="1" count="0"/>
        </references>
      </pivotArea>
    </format>
    <format dxfId="1">
      <pivotArea outline="0" fieldPosition="0" dataOnly="0">
        <references count="1">
          <reference field="6" defaultSubtotal="1" count="0"/>
        </references>
      </pivotArea>
    </format>
    <format dxfId="0">
      <pivotArea outline="0" fieldPosition="0" axis="axisRow" dataOnly="0" field="6" labelOnly="1" type="button"/>
    </format>
    <format dxfId="0">
      <pivotArea outline="0" fieldPosition="1" axis="axisRow" dataOnly="0" field="1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3">
      <selection activeCell="H20" sqref="H20"/>
    </sheetView>
  </sheetViews>
  <sheetFormatPr defaultColWidth="9.140625" defaultRowHeight="12.75"/>
  <cols>
    <col min="1" max="1" width="27.8515625" style="0" customWidth="1"/>
    <col min="2" max="2" width="12.28125" style="0" customWidth="1"/>
    <col min="3" max="3" width="6.0039062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2" t="s">
        <v>2</v>
      </c>
    </row>
    <row r="4" ht="12.75">
      <c r="A4" s="1" t="s">
        <v>3</v>
      </c>
    </row>
    <row r="7" spans="1:3" ht="12.75">
      <c r="A7" s="3" t="s">
        <v>4</v>
      </c>
      <c r="B7" s="4"/>
      <c r="C7" s="5"/>
    </row>
    <row r="8" spans="1:3" ht="12.75">
      <c r="A8" s="6" t="s">
        <v>5</v>
      </c>
      <c r="B8" s="6" t="s">
        <v>6</v>
      </c>
      <c r="C8" s="5" t="s">
        <v>7</v>
      </c>
    </row>
    <row r="9" spans="1:3" ht="12.75">
      <c r="A9" s="3" t="s">
        <v>8</v>
      </c>
      <c r="B9" s="3" t="s">
        <v>9</v>
      </c>
      <c r="C9" s="7">
        <v>5166</v>
      </c>
    </row>
    <row r="10" spans="1:3" ht="12.75">
      <c r="A10" s="8"/>
      <c r="B10" s="9" t="s">
        <v>10</v>
      </c>
      <c r="C10" s="10">
        <v>3942</v>
      </c>
    </row>
    <row r="11" spans="1:3" ht="12.75">
      <c r="A11" s="8"/>
      <c r="B11" s="9" t="s">
        <v>11</v>
      </c>
      <c r="C11" s="10">
        <v>5143</v>
      </c>
    </row>
    <row r="12" spans="1:3" ht="12.75">
      <c r="A12" s="8"/>
      <c r="B12" s="9" t="s">
        <v>12</v>
      </c>
      <c r="C12" s="10">
        <v>3183</v>
      </c>
    </row>
    <row r="13" spans="1:4" ht="12.75">
      <c r="A13" s="11" t="s">
        <v>13</v>
      </c>
      <c r="B13" s="12"/>
      <c r="C13" s="36">
        <v>17434</v>
      </c>
      <c r="D13" s="37">
        <v>1</v>
      </c>
    </row>
    <row r="14" spans="1:3" ht="12.75">
      <c r="A14" s="3" t="s">
        <v>14</v>
      </c>
      <c r="B14" s="3" t="s">
        <v>15</v>
      </c>
      <c r="C14" s="7">
        <v>4834</v>
      </c>
    </row>
    <row r="15" spans="1:3" ht="12.75">
      <c r="A15" s="8"/>
      <c r="B15" s="9" t="s">
        <v>16</v>
      </c>
      <c r="C15" s="10">
        <v>4218</v>
      </c>
    </row>
    <row r="16" spans="1:3" ht="12.75">
      <c r="A16" s="8"/>
      <c r="B16" s="9" t="s">
        <v>17</v>
      </c>
      <c r="C16" s="10">
        <v>3289</v>
      </c>
    </row>
    <row r="17" spans="1:3" ht="12.75">
      <c r="A17" s="8"/>
      <c r="B17" s="9" t="s">
        <v>18</v>
      </c>
      <c r="C17" s="10">
        <v>4670</v>
      </c>
    </row>
    <row r="18" spans="1:4" ht="12.75">
      <c r="A18" s="11" t="s">
        <v>19</v>
      </c>
      <c r="B18" s="12"/>
      <c r="C18" s="36">
        <v>17011</v>
      </c>
      <c r="D18" s="37">
        <v>2</v>
      </c>
    </row>
    <row r="19" spans="1:3" ht="12.75">
      <c r="A19" s="3" t="s">
        <v>20</v>
      </c>
      <c r="B19" s="3" t="s">
        <v>21</v>
      </c>
      <c r="C19" s="7">
        <v>3385</v>
      </c>
    </row>
    <row r="20" spans="1:3" ht="12.75">
      <c r="A20" s="8"/>
      <c r="B20" s="9" t="s">
        <v>22</v>
      </c>
      <c r="C20" s="10">
        <v>3530</v>
      </c>
    </row>
    <row r="21" spans="1:3" ht="12.75">
      <c r="A21" s="8"/>
      <c r="B21" s="9" t="s">
        <v>23</v>
      </c>
      <c r="C21" s="10">
        <v>3546</v>
      </c>
    </row>
    <row r="22" spans="1:3" ht="12.75">
      <c r="A22" s="8"/>
      <c r="B22" s="9" t="s">
        <v>24</v>
      </c>
      <c r="C22" s="10">
        <v>4572</v>
      </c>
    </row>
    <row r="23" spans="1:4" ht="12.75">
      <c r="A23" s="11" t="s">
        <v>25</v>
      </c>
      <c r="B23" s="12"/>
      <c r="C23" s="36">
        <v>15033</v>
      </c>
      <c r="D23" s="37">
        <v>3</v>
      </c>
    </row>
    <row r="24" spans="1:3" ht="12.75">
      <c r="A24" s="3" t="s">
        <v>26</v>
      </c>
      <c r="B24" s="3" t="s">
        <v>27</v>
      </c>
      <c r="C24" s="7">
        <v>3554</v>
      </c>
    </row>
    <row r="25" spans="1:3" ht="12.75">
      <c r="A25" s="8"/>
      <c r="B25" s="9" t="s">
        <v>28</v>
      </c>
      <c r="C25" s="10">
        <v>3777</v>
      </c>
    </row>
    <row r="26" spans="1:3" ht="12.75">
      <c r="A26" s="8"/>
      <c r="B26" s="9" t="s">
        <v>29</v>
      </c>
      <c r="C26" s="10">
        <v>3376</v>
      </c>
    </row>
    <row r="27" spans="1:3" ht="12.75">
      <c r="A27" s="8"/>
      <c r="B27" s="9" t="s">
        <v>30</v>
      </c>
      <c r="C27" s="10">
        <v>3260</v>
      </c>
    </row>
    <row r="28" spans="1:4" ht="12.75">
      <c r="A28" s="11" t="s">
        <v>31</v>
      </c>
      <c r="B28" s="12"/>
      <c r="C28" s="36">
        <v>13967</v>
      </c>
      <c r="D28" s="37">
        <v>4</v>
      </c>
    </row>
    <row r="29" spans="1:3" ht="12.75">
      <c r="A29" s="3" t="s">
        <v>32</v>
      </c>
      <c r="B29" s="3" t="s">
        <v>33</v>
      </c>
      <c r="C29" s="7">
        <v>2240</v>
      </c>
    </row>
    <row r="30" spans="1:3" ht="12.75">
      <c r="A30" s="8"/>
      <c r="B30" s="9" t="s">
        <v>34</v>
      </c>
      <c r="C30" s="10">
        <v>4205</v>
      </c>
    </row>
    <row r="31" spans="1:3" ht="12.75">
      <c r="A31" s="8"/>
      <c r="B31" s="9" t="s">
        <v>35</v>
      </c>
      <c r="C31" s="10">
        <v>2927</v>
      </c>
    </row>
    <row r="32" spans="1:3" ht="12.75">
      <c r="A32" s="8"/>
      <c r="B32" s="9" t="s">
        <v>36</v>
      </c>
      <c r="C32" s="10">
        <v>4297</v>
      </c>
    </row>
    <row r="33" spans="1:4" ht="12.75">
      <c r="A33" s="11" t="s">
        <v>37</v>
      </c>
      <c r="B33" s="12"/>
      <c r="C33" s="36">
        <v>13669</v>
      </c>
      <c r="D33" s="37">
        <v>5</v>
      </c>
    </row>
    <row r="34" spans="1:3" ht="12.75">
      <c r="A34" s="3" t="s">
        <v>38</v>
      </c>
      <c r="B34" s="3" t="s">
        <v>39</v>
      </c>
      <c r="C34" s="7">
        <v>3206</v>
      </c>
    </row>
    <row r="35" spans="1:3" ht="12.75">
      <c r="A35" s="8"/>
      <c r="B35" s="9" t="s">
        <v>40</v>
      </c>
      <c r="C35" s="10">
        <v>2995</v>
      </c>
    </row>
    <row r="36" spans="1:3" ht="12.75">
      <c r="A36" s="8"/>
      <c r="B36" s="9" t="s">
        <v>41</v>
      </c>
      <c r="C36" s="10">
        <v>4193</v>
      </c>
    </row>
    <row r="37" spans="1:3" ht="12.75">
      <c r="A37" s="8"/>
      <c r="B37" s="9" t="s">
        <v>42</v>
      </c>
      <c r="C37" s="10">
        <v>3062</v>
      </c>
    </row>
    <row r="38" spans="1:4" ht="12.75">
      <c r="A38" s="11" t="s">
        <v>43</v>
      </c>
      <c r="B38" s="12"/>
      <c r="C38" s="36">
        <v>13456</v>
      </c>
      <c r="D38" s="37">
        <v>6</v>
      </c>
    </row>
    <row r="39" spans="1:3" ht="12.75">
      <c r="A39" s="3" t="s">
        <v>44</v>
      </c>
      <c r="B39" s="3" t="s">
        <v>10</v>
      </c>
      <c r="C39" s="7">
        <v>3112</v>
      </c>
    </row>
    <row r="40" spans="1:3" ht="12.75">
      <c r="A40" s="8"/>
      <c r="B40" s="9" t="s">
        <v>45</v>
      </c>
      <c r="C40" s="10">
        <v>2955</v>
      </c>
    </row>
    <row r="41" spans="1:3" ht="12.75">
      <c r="A41" s="8"/>
      <c r="B41" s="9" t="s">
        <v>46</v>
      </c>
      <c r="C41" s="10">
        <v>3125</v>
      </c>
    </row>
    <row r="42" spans="1:3" ht="12.75">
      <c r="A42" s="8"/>
      <c r="B42" s="9" t="s">
        <v>47</v>
      </c>
      <c r="C42" s="10">
        <v>4024</v>
      </c>
    </row>
    <row r="43" spans="1:4" ht="12.75">
      <c r="A43" s="13" t="s">
        <v>48</v>
      </c>
      <c r="B43" s="14"/>
      <c r="C43" s="38">
        <v>13216</v>
      </c>
      <c r="D43" s="37">
        <v>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2"/>
  <sheetViews>
    <sheetView tabSelected="1" zoomScaleSheetLayoutView="100" zoomScalePageLayoutView="0" workbookViewId="0" topLeftCell="A1">
      <pane ySplit="7" topLeftCell="A8" activePane="bottomLeft" state="frozen"/>
      <selection pane="topLeft" activeCell="A15" sqref="A15"/>
      <selection pane="bottomLeft" activeCell="P26" sqref="P26"/>
    </sheetView>
  </sheetViews>
  <sheetFormatPr defaultColWidth="9.140625" defaultRowHeight="12.75"/>
  <cols>
    <col min="1" max="1" width="12.28125" style="19" customWidth="1"/>
    <col min="2" max="2" width="14.421875" style="19" bestFit="1" customWidth="1"/>
    <col min="3" max="3" width="20.28125" style="19" bestFit="1" customWidth="1"/>
    <col min="4" max="4" width="24.28125" style="19" bestFit="1" customWidth="1"/>
    <col min="5" max="10" width="13.7109375" style="35" customWidth="1"/>
    <col min="11" max="11" width="14.28125" style="35" customWidth="1"/>
    <col min="12" max="12" width="13.00390625" style="35" customWidth="1"/>
    <col min="13" max="13" width="12.140625" style="35" customWidth="1"/>
    <col min="14" max="14" width="8.7109375" style="19" bestFit="1" customWidth="1"/>
    <col min="15" max="16384" width="9.140625" style="19" customWidth="1"/>
  </cols>
  <sheetData>
    <row r="1" spans="1:14" ht="18">
      <c r="A1" s="15" t="s">
        <v>0</v>
      </c>
      <c r="B1" s="16"/>
      <c r="C1" s="17"/>
      <c r="D1" s="16"/>
      <c r="E1" s="18"/>
      <c r="F1" s="18"/>
      <c r="G1" s="18"/>
      <c r="H1" s="18"/>
      <c r="I1" s="18"/>
      <c r="J1" s="18"/>
      <c r="K1" s="18"/>
      <c r="L1" s="18"/>
      <c r="M1" s="18"/>
      <c r="N1" s="16"/>
    </row>
    <row r="2" spans="1:14" ht="18">
      <c r="A2" s="15" t="s">
        <v>1</v>
      </c>
      <c r="B2" s="16"/>
      <c r="C2" s="17"/>
      <c r="D2" s="16"/>
      <c r="E2" s="18"/>
      <c r="F2" s="18"/>
      <c r="G2" s="18"/>
      <c r="H2" s="18"/>
      <c r="I2" s="18"/>
      <c r="J2" s="18"/>
      <c r="K2" s="18"/>
      <c r="L2" s="18"/>
      <c r="M2" s="18"/>
      <c r="N2" s="16"/>
    </row>
    <row r="3" spans="1:14" ht="18">
      <c r="A3" s="20" t="s">
        <v>2</v>
      </c>
      <c r="B3" s="16"/>
      <c r="C3" s="17"/>
      <c r="D3" s="16"/>
      <c r="E3" s="18"/>
      <c r="F3" s="18"/>
      <c r="G3" s="18"/>
      <c r="H3" s="18"/>
      <c r="I3" s="18"/>
      <c r="J3" s="18"/>
      <c r="K3" s="18"/>
      <c r="L3" s="18"/>
      <c r="M3" s="18"/>
      <c r="N3" s="16"/>
    </row>
    <row r="4" spans="1:14" ht="18">
      <c r="A4" s="15" t="s">
        <v>3</v>
      </c>
      <c r="B4" s="16"/>
      <c r="C4" s="17"/>
      <c r="D4" s="16"/>
      <c r="E4" s="18"/>
      <c r="F4" s="18"/>
      <c r="G4" s="18"/>
      <c r="H4" s="18"/>
      <c r="I4" s="18"/>
      <c r="J4" s="18"/>
      <c r="K4" s="18"/>
      <c r="L4" s="18"/>
      <c r="M4" s="18"/>
      <c r="N4" s="16"/>
    </row>
    <row r="5" spans="1:14" ht="18">
      <c r="A5" s="15"/>
      <c r="B5" s="16"/>
      <c r="C5" s="17"/>
      <c r="D5" s="16"/>
      <c r="E5" s="18"/>
      <c r="F5" s="18"/>
      <c r="G5" s="18"/>
      <c r="H5" s="18"/>
      <c r="I5" s="18"/>
      <c r="J5" s="18"/>
      <c r="K5" s="18"/>
      <c r="L5" s="18"/>
      <c r="M5" s="18"/>
      <c r="N5" s="16"/>
    </row>
    <row r="6" spans="1:14" s="1" customFormat="1" ht="18">
      <c r="A6" s="15"/>
      <c r="B6" s="21" t="s">
        <v>49</v>
      </c>
      <c r="C6" s="17"/>
      <c r="D6" s="15"/>
      <c r="E6" s="18">
        <f aca="true" t="shared" si="0" ref="E6:M6">MAX(E8:E43)</f>
        <v>1619</v>
      </c>
      <c r="F6" s="18">
        <f t="shared" si="0"/>
        <v>1534</v>
      </c>
      <c r="G6" s="18">
        <f t="shared" si="0"/>
        <v>1624</v>
      </c>
      <c r="H6" s="18">
        <f t="shared" si="0"/>
        <v>3963</v>
      </c>
      <c r="I6" s="18">
        <f t="shared" si="0"/>
        <v>1404</v>
      </c>
      <c r="J6" s="18">
        <f t="shared" si="0"/>
        <v>1617</v>
      </c>
      <c r="K6" s="18">
        <f t="shared" si="0"/>
        <v>1437</v>
      </c>
      <c r="L6" s="18">
        <f t="shared" si="0"/>
        <v>3692</v>
      </c>
      <c r="M6" s="18">
        <f t="shared" si="0"/>
        <v>7384</v>
      </c>
      <c r="N6" s="22"/>
    </row>
    <row r="7" spans="1:14" s="1" customFormat="1" ht="18">
      <c r="A7" s="15" t="s">
        <v>50</v>
      </c>
      <c r="B7" s="15" t="s">
        <v>6</v>
      </c>
      <c r="C7" s="21" t="s">
        <v>51</v>
      </c>
      <c r="D7" s="15" t="s">
        <v>5</v>
      </c>
      <c r="E7" s="23" t="s">
        <v>52</v>
      </c>
      <c r="F7" s="23" t="s">
        <v>53</v>
      </c>
      <c r="G7" s="23" t="s">
        <v>54</v>
      </c>
      <c r="H7" s="23" t="s">
        <v>55</v>
      </c>
      <c r="I7" s="23" t="s">
        <v>56</v>
      </c>
      <c r="J7" s="23" t="s">
        <v>57</v>
      </c>
      <c r="K7" s="23" t="s">
        <v>58</v>
      </c>
      <c r="L7" s="23" t="s">
        <v>55</v>
      </c>
      <c r="M7" s="23" t="s">
        <v>7</v>
      </c>
      <c r="N7" s="22" t="s">
        <v>59</v>
      </c>
    </row>
    <row r="8" spans="1:14" s="27" customFormat="1" ht="18">
      <c r="A8" s="17">
        <v>11</v>
      </c>
      <c r="B8" s="17" t="s">
        <v>9</v>
      </c>
      <c r="C8" s="17" t="s">
        <v>60</v>
      </c>
      <c r="D8" s="24" t="s">
        <v>8</v>
      </c>
      <c r="E8" s="25">
        <v>1619</v>
      </c>
      <c r="F8" s="26">
        <v>1051</v>
      </c>
      <c r="G8" s="26">
        <v>1098</v>
      </c>
      <c r="H8" s="26">
        <f aca="true" t="shared" si="1" ref="H8:H38">SUM(E8:G8)</f>
        <v>3768</v>
      </c>
      <c r="I8" s="26">
        <v>1398</v>
      </c>
      <c r="J8" s="26">
        <v>1034</v>
      </c>
      <c r="K8" s="26">
        <v>1184</v>
      </c>
      <c r="L8" s="26">
        <f aca="true" t="shared" si="2" ref="L8:L38">SUM(I8:K8)</f>
        <v>3616</v>
      </c>
      <c r="M8" s="26">
        <f aca="true" t="shared" si="3" ref="M8:M38">H8+L8</f>
        <v>7384</v>
      </c>
      <c r="N8" s="17">
        <v>1</v>
      </c>
    </row>
    <row r="9" spans="1:14" s="27" customFormat="1" ht="18">
      <c r="A9" s="17">
        <v>13</v>
      </c>
      <c r="B9" s="17" t="s">
        <v>41</v>
      </c>
      <c r="C9" s="17" t="s">
        <v>61</v>
      </c>
      <c r="D9" s="24" t="s">
        <v>38</v>
      </c>
      <c r="E9" s="17">
        <v>1220</v>
      </c>
      <c r="F9" s="26">
        <v>773</v>
      </c>
      <c r="G9" s="26">
        <v>1520</v>
      </c>
      <c r="H9" s="26">
        <f t="shared" si="1"/>
        <v>3513</v>
      </c>
      <c r="I9" s="26">
        <v>680</v>
      </c>
      <c r="J9" s="28">
        <v>1617</v>
      </c>
      <c r="K9" s="26">
        <v>995</v>
      </c>
      <c r="L9" s="26">
        <f t="shared" si="2"/>
        <v>3292</v>
      </c>
      <c r="M9" s="26">
        <f t="shared" si="3"/>
        <v>6805</v>
      </c>
      <c r="N9" s="17">
        <v>2</v>
      </c>
    </row>
    <row r="10" spans="1:14" s="27" customFormat="1" ht="18">
      <c r="A10" s="17">
        <v>12</v>
      </c>
      <c r="B10" s="17" t="s">
        <v>11</v>
      </c>
      <c r="C10" s="17" t="s">
        <v>62</v>
      </c>
      <c r="D10" s="24" t="s">
        <v>8</v>
      </c>
      <c r="E10" s="17">
        <v>1370</v>
      </c>
      <c r="F10" s="26">
        <v>1217</v>
      </c>
      <c r="G10" s="26">
        <v>1376</v>
      </c>
      <c r="H10" s="28">
        <f t="shared" si="1"/>
        <v>3963</v>
      </c>
      <c r="I10" s="26">
        <v>1180</v>
      </c>
      <c r="J10" s="26">
        <v>963</v>
      </c>
      <c r="K10" s="26">
        <v>503</v>
      </c>
      <c r="L10" s="26">
        <f t="shared" si="2"/>
        <v>2646</v>
      </c>
      <c r="M10" s="26">
        <f t="shared" si="3"/>
        <v>6609</v>
      </c>
      <c r="N10" s="17">
        <v>3</v>
      </c>
    </row>
    <row r="11" spans="1:14" s="27" customFormat="1" ht="18">
      <c r="A11" s="17">
        <v>23</v>
      </c>
      <c r="B11" s="17" t="s">
        <v>18</v>
      </c>
      <c r="C11" s="17" t="s">
        <v>63</v>
      </c>
      <c r="D11" s="24" t="s">
        <v>14</v>
      </c>
      <c r="E11" s="17">
        <v>895</v>
      </c>
      <c r="F11" s="26">
        <v>1194</v>
      </c>
      <c r="G11" s="26">
        <v>1177</v>
      </c>
      <c r="H11" s="26">
        <f t="shared" si="1"/>
        <v>3266</v>
      </c>
      <c r="I11" s="28">
        <v>1404</v>
      </c>
      <c r="J11" s="26">
        <v>944</v>
      </c>
      <c r="K11" s="26">
        <v>811</v>
      </c>
      <c r="L11" s="26">
        <f t="shared" si="2"/>
        <v>3159</v>
      </c>
      <c r="M11" s="26">
        <f t="shared" si="3"/>
        <v>6425</v>
      </c>
      <c r="N11" s="17">
        <v>4</v>
      </c>
    </row>
    <row r="12" spans="1:14" s="27" customFormat="1" ht="18">
      <c r="A12" s="17">
        <v>22</v>
      </c>
      <c r="B12" s="17" t="s">
        <v>15</v>
      </c>
      <c r="C12" s="17" t="s">
        <v>64</v>
      </c>
      <c r="D12" s="24" t="s">
        <v>14</v>
      </c>
      <c r="E12" s="17">
        <v>1178</v>
      </c>
      <c r="F12" s="26">
        <v>652</v>
      </c>
      <c r="G12" s="28">
        <v>1624</v>
      </c>
      <c r="H12" s="26">
        <f t="shared" si="1"/>
        <v>3454</v>
      </c>
      <c r="I12" s="26">
        <v>1380</v>
      </c>
      <c r="J12" s="26">
        <v>638</v>
      </c>
      <c r="K12" s="26">
        <v>909</v>
      </c>
      <c r="L12" s="26">
        <f t="shared" si="2"/>
        <v>2927</v>
      </c>
      <c r="M12" s="26">
        <f t="shared" si="3"/>
        <v>6381</v>
      </c>
      <c r="N12" s="17">
        <v>5</v>
      </c>
    </row>
    <row r="13" spans="1:14" s="27" customFormat="1" ht="18">
      <c r="A13" s="17">
        <v>1</v>
      </c>
      <c r="B13" s="17" t="s">
        <v>36</v>
      </c>
      <c r="C13" s="17" t="s">
        <v>65</v>
      </c>
      <c r="D13" s="24" t="s">
        <v>32</v>
      </c>
      <c r="E13" s="17">
        <v>1092</v>
      </c>
      <c r="F13" s="26">
        <v>890</v>
      </c>
      <c r="G13" s="26">
        <v>1167</v>
      </c>
      <c r="H13" s="26">
        <f t="shared" si="1"/>
        <v>3149</v>
      </c>
      <c r="I13" s="26">
        <v>1148</v>
      </c>
      <c r="J13" s="26">
        <v>646</v>
      </c>
      <c r="K13" s="28">
        <v>1437</v>
      </c>
      <c r="L13" s="26">
        <f t="shared" si="2"/>
        <v>3231</v>
      </c>
      <c r="M13" s="26">
        <f t="shared" si="3"/>
        <v>6380</v>
      </c>
      <c r="N13" s="17">
        <v>6</v>
      </c>
    </row>
    <row r="14" spans="1:19" ht="18">
      <c r="A14" s="17">
        <v>8</v>
      </c>
      <c r="B14" s="17" t="s">
        <v>24</v>
      </c>
      <c r="C14" s="17" t="s">
        <v>66</v>
      </c>
      <c r="D14" s="24" t="s">
        <v>20</v>
      </c>
      <c r="E14" s="17">
        <v>830</v>
      </c>
      <c r="F14" s="26">
        <v>1401</v>
      </c>
      <c r="G14" s="26">
        <v>1200</v>
      </c>
      <c r="H14" s="26">
        <f t="shared" si="1"/>
        <v>3431</v>
      </c>
      <c r="I14" s="26">
        <v>1141</v>
      </c>
      <c r="J14" s="26">
        <v>1462</v>
      </c>
      <c r="K14" s="26">
        <v>340</v>
      </c>
      <c r="L14" s="26">
        <f t="shared" si="2"/>
        <v>2943</v>
      </c>
      <c r="M14" s="26">
        <f t="shared" si="3"/>
        <v>6374</v>
      </c>
      <c r="N14" s="17">
        <v>7</v>
      </c>
      <c r="O14" s="27"/>
      <c r="P14" s="27"/>
      <c r="Q14" s="27"/>
      <c r="R14" s="27"/>
      <c r="S14" s="27"/>
    </row>
    <row r="15" spans="1:14" s="27" customFormat="1" ht="18">
      <c r="A15" s="17">
        <v>21</v>
      </c>
      <c r="B15" s="17" t="s">
        <v>16</v>
      </c>
      <c r="C15" s="17" t="s">
        <v>67</v>
      </c>
      <c r="D15" s="24" t="s">
        <v>14</v>
      </c>
      <c r="E15" s="17">
        <v>1332</v>
      </c>
      <c r="F15" s="26">
        <v>935</v>
      </c>
      <c r="G15" s="26">
        <v>811</v>
      </c>
      <c r="H15" s="26">
        <f t="shared" si="1"/>
        <v>3078</v>
      </c>
      <c r="I15" s="26">
        <v>1140</v>
      </c>
      <c r="J15" s="26">
        <v>787</v>
      </c>
      <c r="K15" s="26">
        <v>1295</v>
      </c>
      <c r="L15" s="26">
        <f t="shared" si="2"/>
        <v>3222</v>
      </c>
      <c r="M15" s="26">
        <f t="shared" si="3"/>
        <v>6300</v>
      </c>
      <c r="N15" s="17">
        <v>8</v>
      </c>
    </row>
    <row r="16" spans="1:19" s="27" customFormat="1" ht="18">
      <c r="A16" s="17">
        <v>26</v>
      </c>
      <c r="B16" s="17" t="s">
        <v>28</v>
      </c>
      <c r="C16" s="17" t="s">
        <v>68</v>
      </c>
      <c r="D16" s="24" t="s">
        <v>26</v>
      </c>
      <c r="E16" s="17">
        <v>1263</v>
      </c>
      <c r="F16" s="26">
        <v>900</v>
      </c>
      <c r="G16" s="26">
        <v>567</v>
      </c>
      <c r="H16" s="26">
        <f t="shared" si="1"/>
        <v>2730</v>
      </c>
      <c r="I16" s="26">
        <v>1047</v>
      </c>
      <c r="J16" s="26">
        <v>1256</v>
      </c>
      <c r="K16" s="26">
        <v>1136</v>
      </c>
      <c r="L16" s="26">
        <f t="shared" si="2"/>
        <v>3439</v>
      </c>
      <c r="M16" s="26">
        <f t="shared" si="3"/>
        <v>6169</v>
      </c>
      <c r="N16" s="17">
        <v>9</v>
      </c>
      <c r="R16" s="19"/>
      <c r="S16" s="19"/>
    </row>
    <row r="17" spans="1:14" s="27" customFormat="1" ht="18">
      <c r="A17" s="17">
        <v>20</v>
      </c>
      <c r="B17" s="17" t="s">
        <v>47</v>
      </c>
      <c r="C17" s="17" t="s">
        <v>69</v>
      </c>
      <c r="D17" s="24" t="s">
        <v>44</v>
      </c>
      <c r="E17" s="17">
        <v>1087</v>
      </c>
      <c r="F17" s="26">
        <v>983</v>
      </c>
      <c r="G17" s="26">
        <v>893</v>
      </c>
      <c r="H17" s="26">
        <f t="shared" si="1"/>
        <v>2963</v>
      </c>
      <c r="I17" s="26">
        <v>1061</v>
      </c>
      <c r="J17" s="26">
        <v>707</v>
      </c>
      <c r="K17" s="26">
        <v>1162</v>
      </c>
      <c r="L17" s="26">
        <f t="shared" si="2"/>
        <v>2930</v>
      </c>
      <c r="M17" s="26">
        <f t="shared" si="3"/>
        <v>5893</v>
      </c>
      <c r="N17" s="17">
        <v>10</v>
      </c>
    </row>
    <row r="18" spans="1:14" s="27" customFormat="1" ht="18">
      <c r="A18" s="17">
        <v>7</v>
      </c>
      <c r="B18" s="17" t="s">
        <v>22</v>
      </c>
      <c r="C18" s="17" t="s">
        <v>70</v>
      </c>
      <c r="D18" s="24" t="s">
        <v>20</v>
      </c>
      <c r="E18" s="17">
        <v>612</v>
      </c>
      <c r="F18" s="26">
        <v>510</v>
      </c>
      <c r="G18" s="26">
        <v>1074</v>
      </c>
      <c r="H18" s="26">
        <f t="shared" si="1"/>
        <v>2196</v>
      </c>
      <c r="I18" s="26">
        <v>1334</v>
      </c>
      <c r="J18" s="26">
        <v>1224</v>
      </c>
      <c r="K18" s="26">
        <v>1134</v>
      </c>
      <c r="L18" s="28">
        <f t="shared" si="2"/>
        <v>3692</v>
      </c>
      <c r="M18" s="26">
        <f t="shared" si="3"/>
        <v>5888</v>
      </c>
      <c r="N18" s="17">
        <v>11</v>
      </c>
    </row>
    <row r="19" spans="1:14" s="27" customFormat="1" ht="18">
      <c r="A19" s="17">
        <v>2</v>
      </c>
      <c r="B19" s="17" t="s">
        <v>34</v>
      </c>
      <c r="C19" s="17" t="s">
        <v>69</v>
      </c>
      <c r="D19" s="24" t="s">
        <v>32</v>
      </c>
      <c r="E19" s="17">
        <v>739</v>
      </c>
      <c r="F19" s="26">
        <v>1355</v>
      </c>
      <c r="G19" s="26">
        <v>1042</v>
      </c>
      <c r="H19" s="26">
        <f t="shared" si="1"/>
        <v>3136</v>
      </c>
      <c r="I19" s="26">
        <v>1069</v>
      </c>
      <c r="J19" s="26">
        <v>369</v>
      </c>
      <c r="K19" s="26">
        <v>1042</v>
      </c>
      <c r="L19" s="26">
        <f t="shared" si="2"/>
        <v>2480</v>
      </c>
      <c r="M19" s="26">
        <f t="shared" si="3"/>
        <v>5616</v>
      </c>
      <c r="N19" s="17">
        <v>12</v>
      </c>
    </row>
    <row r="20" spans="1:14" s="27" customFormat="1" ht="18">
      <c r="A20" s="17">
        <v>29</v>
      </c>
      <c r="B20" s="17" t="s">
        <v>71</v>
      </c>
      <c r="C20" s="17" t="s">
        <v>72</v>
      </c>
      <c r="D20" s="24"/>
      <c r="E20" s="17">
        <v>644</v>
      </c>
      <c r="F20" s="26">
        <v>1124</v>
      </c>
      <c r="G20" s="26">
        <v>1173</v>
      </c>
      <c r="H20" s="26">
        <f t="shared" si="1"/>
        <v>2941</v>
      </c>
      <c r="I20" s="26">
        <v>977</v>
      </c>
      <c r="J20" s="26">
        <v>972</v>
      </c>
      <c r="K20" s="26">
        <v>701</v>
      </c>
      <c r="L20" s="26">
        <f t="shared" si="2"/>
        <v>2650</v>
      </c>
      <c r="M20" s="26">
        <f t="shared" si="3"/>
        <v>5591</v>
      </c>
      <c r="N20" s="17">
        <v>13</v>
      </c>
    </row>
    <row r="21" spans="1:14" s="27" customFormat="1" ht="18">
      <c r="A21" s="17">
        <v>30</v>
      </c>
      <c r="B21" s="17" t="s">
        <v>73</v>
      </c>
      <c r="C21" s="17" t="s">
        <v>65</v>
      </c>
      <c r="D21" s="24"/>
      <c r="E21" s="17">
        <v>871</v>
      </c>
      <c r="F21" s="26">
        <v>1009</v>
      </c>
      <c r="G21" s="26">
        <v>362</v>
      </c>
      <c r="H21" s="26">
        <f t="shared" si="1"/>
        <v>2242</v>
      </c>
      <c r="I21" s="26">
        <v>1348</v>
      </c>
      <c r="J21" s="26">
        <v>816</v>
      </c>
      <c r="K21" s="26">
        <v>1182</v>
      </c>
      <c r="L21" s="26">
        <f t="shared" si="2"/>
        <v>3346</v>
      </c>
      <c r="M21" s="26">
        <f t="shared" si="3"/>
        <v>5588</v>
      </c>
      <c r="N21" s="17">
        <v>14</v>
      </c>
    </row>
    <row r="22" spans="1:14" s="27" customFormat="1" ht="18">
      <c r="A22" s="17">
        <v>5</v>
      </c>
      <c r="B22" s="17" t="s">
        <v>21</v>
      </c>
      <c r="C22" s="17" t="s">
        <v>74</v>
      </c>
      <c r="D22" s="24" t="s">
        <v>20</v>
      </c>
      <c r="E22" s="17">
        <v>578</v>
      </c>
      <c r="F22" s="26">
        <v>908</v>
      </c>
      <c r="G22" s="26">
        <v>1222</v>
      </c>
      <c r="H22" s="26">
        <f t="shared" si="1"/>
        <v>2708</v>
      </c>
      <c r="I22" s="26">
        <v>677</v>
      </c>
      <c r="J22" s="26">
        <v>677</v>
      </c>
      <c r="K22" s="26">
        <v>1345</v>
      </c>
      <c r="L22" s="26">
        <f t="shared" si="2"/>
        <v>2699</v>
      </c>
      <c r="M22" s="26">
        <f t="shared" si="3"/>
        <v>5407</v>
      </c>
      <c r="N22" s="17">
        <v>15</v>
      </c>
    </row>
    <row r="23" spans="1:14" s="27" customFormat="1" ht="18">
      <c r="A23" s="17">
        <v>28</v>
      </c>
      <c r="B23" s="17" t="s">
        <v>27</v>
      </c>
      <c r="C23" s="17" t="s">
        <v>75</v>
      </c>
      <c r="D23" s="24" t="s">
        <v>26</v>
      </c>
      <c r="E23" s="17">
        <v>1532</v>
      </c>
      <c r="F23" s="26">
        <v>1043</v>
      </c>
      <c r="G23" s="26">
        <v>533</v>
      </c>
      <c r="H23" s="26">
        <f t="shared" si="1"/>
        <v>3108</v>
      </c>
      <c r="I23" s="26">
        <v>446</v>
      </c>
      <c r="J23" s="26">
        <v>903</v>
      </c>
      <c r="K23" s="26">
        <v>905</v>
      </c>
      <c r="L23" s="26">
        <f t="shared" si="2"/>
        <v>2254</v>
      </c>
      <c r="M23" s="26">
        <f t="shared" si="3"/>
        <v>5362</v>
      </c>
      <c r="N23" s="17">
        <v>16</v>
      </c>
    </row>
    <row r="24" spans="1:15" s="27" customFormat="1" ht="18">
      <c r="A24" s="17">
        <v>16</v>
      </c>
      <c r="B24" s="29" t="s">
        <v>42</v>
      </c>
      <c r="C24" s="29" t="s">
        <v>76</v>
      </c>
      <c r="D24" s="24" t="s">
        <v>38</v>
      </c>
      <c r="E24" s="17">
        <v>744</v>
      </c>
      <c r="F24" s="26">
        <v>799</v>
      </c>
      <c r="G24" s="26">
        <v>780</v>
      </c>
      <c r="H24" s="26">
        <f t="shared" si="1"/>
        <v>2323</v>
      </c>
      <c r="I24" s="26">
        <v>739</v>
      </c>
      <c r="J24" s="26">
        <v>1070</v>
      </c>
      <c r="K24" s="26">
        <v>1228</v>
      </c>
      <c r="L24" s="26">
        <f t="shared" si="2"/>
        <v>3037</v>
      </c>
      <c r="M24" s="26">
        <f t="shared" si="3"/>
        <v>5360</v>
      </c>
      <c r="N24" s="17">
        <v>17</v>
      </c>
      <c r="O24" s="30"/>
    </row>
    <row r="25" spans="1:14" s="27" customFormat="1" ht="18">
      <c r="A25" s="17">
        <v>17</v>
      </c>
      <c r="B25" s="31" t="s">
        <v>46</v>
      </c>
      <c r="C25" s="31" t="s">
        <v>77</v>
      </c>
      <c r="D25" s="24" t="s">
        <v>44</v>
      </c>
      <c r="E25" s="17">
        <v>145</v>
      </c>
      <c r="F25" s="28">
        <v>1534</v>
      </c>
      <c r="G25" s="26">
        <v>930</v>
      </c>
      <c r="H25" s="26">
        <f t="shared" si="1"/>
        <v>2609</v>
      </c>
      <c r="I25" s="26">
        <v>516</v>
      </c>
      <c r="J25" s="26">
        <v>1194</v>
      </c>
      <c r="K25" s="26">
        <v>1014</v>
      </c>
      <c r="L25" s="26">
        <f t="shared" si="2"/>
        <v>2724</v>
      </c>
      <c r="M25" s="26">
        <f t="shared" si="3"/>
        <v>5333</v>
      </c>
      <c r="N25" s="17">
        <v>18</v>
      </c>
    </row>
    <row r="26" spans="1:14" s="27" customFormat="1" ht="18">
      <c r="A26" s="17">
        <v>10</v>
      </c>
      <c r="B26" s="17" t="s">
        <v>10</v>
      </c>
      <c r="C26" s="17" t="s">
        <v>78</v>
      </c>
      <c r="D26" s="24" t="s">
        <v>8</v>
      </c>
      <c r="E26" s="17">
        <v>1018</v>
      </c>
      <c r="F26" s="26">
        <v>335</v>
      </c>
      <c r="G26" s="26">
        <v>1583</v>
      </c>
      <c r="H26" s="26">
        <f t="shared" si="1"/>
        <v>2936</v>
      </c>
      <c r="I26" s="26">
        <v>1006</v>
      </c>
      <c r="J26" s="26">
        <v>721</v>
      </c>
      <c r="K26" s="26">
        <v>495</v>
      </c>
      <c r="L26" s="26">
        <f t="shared" si="2"/>
        <v>2222</v>
      </c>
      <c r="M26" s="26">
        <f t="shared" si="3"/>
        <v>5158</v>
      </c>
      <c r="N26" s="17">
        <v>19</v>
      </c>
    </row>
    <row r="27" spans="1:14" s="27" customFormat="1" ht="18">
      <c r="A27" s="17">
        <v>14</v>
      </c>
      <c r="B27" s="17" t="s">
        <v>39</v>
      </c>
      <c r="C27" s="17" t="s">
        <v>79</v>
      </c>
      <c r="D27" s="24" t="s">
        <v>38</v>
      </c>
      <c r="E27" s="17">
        <v>801</v>
      </c>
      <c r="F27" s="26">
        <v>280</v>
      </c>
      <c r="G27" s="26">
        <v>1006</v>
      </c>
      <c r="H27" s="26">
        <f t="shared" si="1"/>
        <v>2087</v>
      </c>
      <c r="I27" s="26">
        <v>1119</v>
      </c>
      <c r="J27" s="26">
        <v>1016</v>
      </c>
      <c r="K27" s="26">
        <v>869</v>
      </c>
      <c r="L27" s="26">
        <f t="shared" si="2"/>
        <v>3004</v>
      </c>
      <c r="M27" s="26">
        <f t="shared" si="3"/>
        <v>5091</v>
      </c>
      <c r="N27" s="17">
        <v>20</v>
      </c>
    </row>
    <row r="28" spans="1:17" s="27" customFormat="1" ht="18">
      <c r="A28" s="17">
        <v>31</v>
      </c>
      <c r="B28" s="17" t="s">
        <v>80</v>
      </c>
      <c r="C28" s="17" t="s">
        <v>81</v>
      </c>
      <c r="D28" s="24"/>
      <c r="E28" s="17">
        <v>1405</v>
      </c>
      <c r="F28" s="26">
        <v>1042</v>
      </c>
      <c r="G28" s="26">
        <v>646</v>
      </c>
      <c r="H28" s="26">
        <f t="shared" si="1"/>
        <v>3093</v>
      </c>
      <c r="I28" s="26">
        <v>1137</v>
      </c>
      <c r="J28" s="26">
        <v>708</v>
      </c>
      <c r="K28" s="26">
        <v>123</v>
      </c>
      <c r="L28" s="26">
        <f t="shared" si="2"/>
        <v>1968</v>
      </c>
      <c r="M28" s="26">
        <f t="shared" si="3"/>
        <v>5061</v>
      </c>
      <c r="N28" s="17">
        <v>21</v>
      </c>
      <c r="O28" s="32"/>
      <c r="Q28" s="32"/>
    </row>
    <row r="29" spans="1:14" s="27" customFormat="1" ht="18">
      <c r="A29" s="17">
        <v>4</v>
      </c>
      <c r="B29" s="17" t="s">
        <v>35</v>
      </c>
      <c r="C29" s="17" t="s">
        <v>82</v>
      </c>
      <c r="D29" s="24" t="s">
        <v>32</v>
      </c>
      <c r="E29" s="17">
        <v>422</v>
      </c>
      <c r="F29" s="26">
        <v>950</v>
      </c>
      <c r="G29" s="26">
        <v>599</v>
      </c>
      <c r="H29" s="26">
        <f t="shared" si="1"/>
        <v>1971</v>
      </c>
      <c r="I29" s="26">
        <v>956</v>
      </c>
      <c r="J29" s="26">
        <v>870</v>
      </c>
      <c r="K29" s="26">
        <v>1263</v>
      </c>
      <c r="L29" s="26">
        <f t="shared" si="2"/>
        <v>3089</v>
      </c>
      <c r="M29" s="26">
        <f t="shared" si="3"/>
        <v>5060</v>
      </c>
      <c r="N29" s="17">
        <v>22</v>
      </c>
    </row>
    <row r="30" spans="1:14" s="27" customFormat="1" ht="18">
      <c r="A30" s="17">
        <v>27</v>
      </c>
      <c r="B30" s="17" t="s">
        <v>30</v>
      </c>
      <c r="C30" s="17" t="s">
        <v>60</v>
      </c>
      <c r="D30" s="24" t="s">
        <v>26</v>
      </c>
      <c r="E30" s="17">
        <v>700</v>
      </c>
      <c r="F30" s="26">
        <v>876</v>
      </c>
      <c r="G30" s="26">
        <v>736</v>
      </c>
      <c r="H30" s="26">
        <f t="shared" si="1"/>
        <v>2312</v>
      </c>
      <c r="I30" s="26">
        <v>948</v>
      </c>
      <c r="J30" s="26">
        <v>1016</v>
      </c>
      <c r="K30" s="26">
        <v>736</v>
      </c>
      <c r="L30" s="26">
        <f t="shared" si="2"/>
        <v>2700</v>
      </c>
      <c r="M30" s="26">
        <f t="shared" si="3"/>
        <v>5012</v>
      </c>
      <c r="N30" s="17">
        <v>23</v>
      </c>
    </row>
    <row r="31" spans="1:14" s="27" customFormat="1" ht="18">
      <c r="A31" s="17">
        <v>24</v>
      </c>
      <c r="B31" s="17" t="s">
        <v>17</v>
      </c>
      <c r="C31" s="17" t="s">
        <v>82</v>
      </c>
      <c r="D31" s="24" t="s">
        <v>14</v>
      </c>
      <c r="E31" s="17">
        <v>1023</v>
      </c>
      <c r="F31" s="26">
        <v>557</v>
      </c>
      <c r="G31" s="26">
        <v>990</v>
      </c>
      <c r="H31" s="26">
        <f t="shared" si="1"/>
        <v>2570</v>
      </c>
      <c r="I31" s="26">
        <v>719</v>
      </c>
      <c r="J31" s="26">
        <v>415</v>
      </c>
      <c r="K31" s="26">
        <v>1228</v>
      </c>
      <c r="L31" s="26">
        <f t="shared" si="2"/>
        <v>2362</v>
      </c>
      <c r="M31" s="26">
        <f t="shared" si="3"/>
        <v>4932</v>
      </c>
      <c r="N31" s="17">
        <v>24</v>
      </c>
    </row>
    <row r="32" spans="1:14" s="27" customFormat="1" ht="18">
      <c r="A32" s="17">
        <v>15</v>
      </c>
      <c r="B32" s="29" t="s">
        <v>40</v>
      </c>
      <c r="C32" s="29" t="s">
        <v>77</v>
      </c>
      <c r="D32" s="24" t="s">
        <v>38</v>
      </c>
      <c r="E32" s="17">
        <v>1000</v>
      </c>
      <c r="F32" s="26">
        <v>482</v>
      </c>
      <c r="G32" s="26">
        <v>546</v>
      </c>
      <c r="H32" s="26">
        <f t="shared" si="1"/>
        <v>2028</v>
      </c>
      <c r="I32" s="26">
        <v>967</v>
      </c>
      <c r="J32" s="26">
        <v>746</v>
      </c>
      <c r="K32" s="26">
        <v>1189</v>
      </c>
      <c r="L32" s="26">
        <f t="shared" si="2"/>
        <v>2902</v>
      </c>
      <c r="M32" s="26">
        <f t="shared" si="3"/>
        <v>4930</v>
      </c>
      <c r="N32" s="17">
        <v>25</v>
      </c>
    </row>
    <row r="33" spans="1:14" s="27" customFormat="1" ht="18">
      <c r="A33" s="17">
        <v>6</v>
      </c>
      <c r="B33" s="17" t="s">
        <v>23</v>
      </c>
      <c r="C33" s="17" t="s">
        <v>83</v>
      </c>
      <c r="D33" s="24" t="s">
        <v>20</v>
      </c>
      <c r="E33" s="17">
        <v>613</v>
      </c>
      <c r="F33" s="26">
        <v>1059</v>
      </c>
      <c r="G33" s="26">
        <v>780</v>
      </c>
      <c r="H33" s="26">
        <f t="shared" si="1"/>
        <v>2452</v>
      </c>
      <c r="I33" s="26">
        <v>1094</v>
      </c>
      <c r="J33" s="26">
        <v>890</v>
      </c>
      <c r="K33" s="26">
        <v>421</v>
      </c>
      <c r="L33" s="26">
        <f t="shared" si="2"/>
        <v>2405</v>
      </c>
      <c r="M33" s="26">
        <f t="shared" si="3"/>
        <v>4857</v>
      </c>
      <c r="N33" s="17">
        <v>26</v>
      </c>
    </row>
    <row r="34" spans="1:14" s="27" customFormat="1" ht="18">
      <c r="A34" s="17">
        <v>25</v>
      </c>
      <c r="B34" s="17" t="s">
        <v>29</v>
      </c>
      <c r="C34" s="17" t="s">
        <v>84</v>
      </c>
      <c r="D34" s="24" t="s">
        <v>26</v>
      </c>
      <c r="E34" s="17">
        <v>1192</v>
      </c>
      <c r="F34" s="26">
        <v>580</v>
      </c>
      <c r="G34" s="26">
        <v>690</v>
      </c>
      <c r="H34" s="26">
        <f t="shared" si="1"/>
        <v>2462</v>
      </c>
      <c r="I34" s="26">
        <v>914</v>
      </c>
      <c r="J34" s="26">
        <v>783</v>
      </c>
      <c r="K34" s="26">
        <v>686</v>
      </c>
      <c r="L34" s="26">
        <f t="shared" si="2"/>
        <v>2383</v>
      </c>
      <c r="M34" s="26">
        <f t="shared" si="3"/>
        <v>4845</v>
      </c>
      <c r="N34" s="17">
        <v>27</v>
      </c>
    </row>
    <row r="35" spans="1:14" s="27" customFormat="1" ht="18">
      <c r="A35" s="17">
        <v>3</v>
      </c>
      <c r="B35" s="17" t="s">
        <v>33</v>
      </c>
      <c r="C35" s="17" t="s">
        <v>85</v>
      </c>
      <c r="D35" s="24" t="s">
        <v>32</v>
      </c>
      <c r="E35" s="17">
        <v>531</v>
      </c>
      <c r="F35" s="26">
        <v>505</v>
      </c>
      <c r="G35" s="26">
        <v>652</v>
      </c>
      <c r="H35" s="26">
        <f t="shared" si="1"/>
        <v>1688</v>
      </c>
      <c r="I35" s="26">
        <v>552</v>
      </c>
      <c r="J35" s="26">
        <v>1521</v>
      </c>
      <c r="K35" s="26">
        <v>1012</v>
      </c>
      <c r="L35" s="26">
        <f t="shared" si="2"/>
        <v>3085</v>
      </c>
      <c r="M35" s="26">
        <f t="shared" si="3"/>
        <v>4773</v>
      </c>
      <c r="N35" s="17">
        <v>28</v>
      </c>
    </row>
    <row r="36" spans="1:14" s="27" customFormat="1" ht="18">
      <c r="A36" s="17">
        <v>19</v>
      </c>
      <c r="B36" s="31" t="s">
        <v>45</v>
      </c>
      <c r="C36" s="31" t="s">
        <v>86</v>
      </c>
      <c r="D36" s="24" t="s">
        <v>44</v>
      </c>
      <c r="E36" s="17">
        <v>886</v>
      </c>
      <c r="F36" s="26">
        <v>566</v>
      </c>
      <c r="G36" s="26">
        <v>1044</v>
      </c>
      <c r="H36" s="26">
        <f t="shared" si="1"/>
        <v>2496</v>
      </c>
      <c r="I36" s="26">
        <v>459</v>
      </c>
      <c r="J36" s="26">
        <v>782</v>
      </c>
      <c r="K36" s="26">
        <v>789</v>
      </c>
      <c r="L36" s="26">
        <f t="shared" si="2"/>
        <v>2030</v>
      </c>
      <c r="M36" s="26">
        <f t="shared" si="3"/>
        <v>4526</v>
      </c>
      <c r="N36" s="17">
        <v>29</v>
      </c>
    </row>
    <row r="37" spans="1:14" s="27" customFormat="1" ht="18">
      <c r="A37" s="17">
        <v>9</v>
      </c>
      <c r="B37" s="17" t="s">
        <v>12</v>
      </c>
      <c r="C37" s="17" t="s">
        <v>87</v>
      </c>
      <c r="D37" s="24" t="s">
        <v>8</v>
      </c>
      <c r="E37" s="17">
        <v>1150</v>
      </c>
      <c r="F37" s="26">
        <v>513</v>
      </c>
      <c r="G37" s="26">
        <v>881</v>
      </c>
      <c r="H37" s="26">
        <f t="shared" si="1"/>
        <v>2544</v>
      </c>
      <c r="I37" s="26">
        <v>639</v>
      </c>
      <c r="J37" s="26">
        <v>585</v>
      </c>
      <c r="K37" s="26">
        <v>493</v>
      </c>
      <c r="L37" s="26">
        <f t="shared" si="2"/>
        <v>1717</v>
      </c>
      <c r="M37" s="26">
        <f t="shared" si="3"/>
        <v>4261</v>
      </c>
      <c r="N37" s="17">
        <v>30</v>
      </c>
    </row>
    <row r="38" spans="1:14" s="27" customFormat="1" ht="18">
      <c r="A38" s="17">
        <v>18</v>
      </c>
      <c r="B38" s="31" t="s">
        <v>10</v>
      </c>
      <c r="C38" s="31" t="s">
        <v>88</v>
      </c>
      <c r="D38" s="24" t="s">
        <v>44</v>
      </c>
      <c r="E38" s="17">
        <v>515</v>
      </c>
      <c r="F38" s="26">
        <v>527</v>
      </c>
      <c r="G38" s="26">
        <v>984</v>
      </c>
      <c r="H38" s="26">
        <f t="shared" si="1"/>
        <v>2026</v>
      </c>
      <c r="I38" s="26">
        <v>1086</v>
      </c>
      <c r="J38" s="26">
        <v>616</v>
      </c>
      <c r="K38" s="26">
        <v>427</v>
      </c>
      <c r="L38" s="26">
        <f t="shared" si="2"/>
        <v>2129</v>
      </c>
      <c r="M38" s="26">
        <f t="shared" si="3"/>
        <v>4155</v>
      </c>
      <c r="N38" s="17">
        <v>31</v>
      </c>
    </row>
    <row r="39" s="27" customFormat="1" ht="18">
      <c r="A39" s="17"/>
    </row>
    <row r="40" spans="2:13" s="27" customFormat="1" ht="12.75">
      <c r="B40" s="33"/>
      <c r="C40" s="33"/>
      <c r="E40" s="34"/>
      <c r="F40" s="34"/>
      <c r="G40" s="34"/>
      <c r="H40" s="34"/>
      <c r="I40" s="34"/>
      <c r="J40" s="34"/>
      <c r="K40" s="34"/>
      <c r="L40" s="34"/>
      <c r="M40" s="34"/>
    </row>
    <row r="41" spans="5:13" s="27" customFormat="1" ht="12.75">
      <c r="E41" s="34"/>
      <c r="F41" s="34"/>
      <c r="G41" s="34"/>
      <c r="H41" s="34"/>
      <c r="I41" s="34"/>
      <c r="J41" s="34"/>
      <c r="K41" s="34"/>
      <c r="L41" s="34"/>
      <c r="M41" s="34"/>
    </row>
    <row r="42" spans="5:13" s="27" customFormat="1" ht="12.75">
      <c r="E42" s="34"/>
      <c r="F42" s="34"/>
      <c r="G42" s="34"/>
      <c r="H42" s="34"/>
      <c r="I42" s="34"/>
      <c r="J42" s="34"/>
      <c r="K42" s="34"/>
      <c r="L42" s="34"/>
      <c r="M42" s="34"/>
    </row>
    <row r="43" spans="5:13" s="27" customFormat="1" ht="12.75">
      <c r="E43" s="34"/>
      <c r="F43" s="34"/>
      <c r="G43" s="34"/>
      <c r="H43" s="34"/>
      <c r="I43" s="34"/>
      <c r="J43" s="34"/>
      <c r="K43" s="34"/>
      <c r="L43" s="34"/>
      <c r="M43" s="34"/>
    </row>
    <row r="44" spans="3:14" s="27" customFormat="1" ht="12.75" hidden="1">
      <c r="C44" s="27" t="e">
        <f>SUM(#REF!)</f>
        <v>#REF!</v>
      </c>
      <c r="E44" s="34"/>
      <c r="F44" s="34"/>
      <c r="G44" s="34"/>
      <c r="H44" s="34"/>
      <c r="I44" s="34"/>
      <c r="J44" s="34">
        <f>1800/4</f>
        <v>450</v>
      </c>
      <c r="K44" s="34"/>
      <c r="L44" s="34"/>
      <c r="M44" s="34"/>
      <c r="N44" s="27">
        <v>36</v>
      </c>
    </row>
    <row r="45" spans="3:14" s="27" customFormat="1" ht="12.75" hidden="1">
      <c r="C45" s="27" t="e">
        <f>SUM(#REF!)</f>
        <v>#REF!</v>
      </c>
      <c r="E45" s="34"/>
      <c r="F45" s="34"/>
      <c r="G45" s="34"/>
      <c r="H45" s="34"/>
      <c r="I45" s="34"/>
      <c r="J45" s="34">
        <f>1000/4</f>
        <v>250</v>
      </c>
      <c r="K45" s="34"/>
      <c r="L45" s="34"/>
      <c r="M45" s="34"/>
      <c r="N45" s="27">
        <v>37</v>
      </c>
    </row>
    <row r="46" spans="5:13" s="27" customFormat="1" ht="12.75" hidden="1">
      <c r="E46" s="34"/>
      <c r="F46" s="34"/>
      <c r="G46" s="34"/>
      <c r="H46" s="34"/>
      <c r="I46" s="34"/>
      <c r="J46" s="34"/>
      <c r="K46" s="34"/>
      <c r="L46" s="34"/>
      <c r="M46" s="34"/>
    </row>
    <row r="47" spans="5:13" s="27" customFormat="1" ht="12.75" hidden="1">
      <c r="E47" s="34"/>
      <c r="F47" s="34"/>
      <c r="G47" s="34"/>
      <c r="H47" s="34"/>
      <c r="I47" s="34"/>
      <c r="J47" s="34"/>
      <c r="K47" s="34"/>
      <c r="L47" s="34"/>
      <c r="M47" s="34"/>
    </row>
    <row r="48" spans="5:13" s="27" customFormat="1" ht="12.75">
      <c r="E48" s="34"/>
      <c r="F48" s="34"/>
      <c r="G48" s="34"/>
      <c r="H48" s="34"/>
      <c r="I48" s="34"/>
      <c r="J48" s="34"/>
      <c r="K48" s="34"/>
      <c r="L48" s="34"/>
      <c r="M48" s="34"/>
    </row>
    <row r="49" spans="5:13" s="27" customFormat="1" ht="12.75">
      <c r="E49" s="34"/>
      <c r="F49" s="34"/>
      <c r="G49" s="34"/>
      <c r="H49" s="34"/>
      <c r="I49" s="34"/>
      <c r="J49" s="34"/>
      <c r="K49" s="34"/>
      <c r="L49" s="34"/>
      <c r="M49" s="34"/>
    </row>
    <row r="50" spans="5:13" s="27" customFormat="1" ht="12.75">
      <c r="E50" s="34"/>
      <c r="F50" s="34"/>
      <c r="G50" s="34"/>
      <c r="H50" s="34"/>
      <c r="I50" s="34"/>
      <c r="J50" s="34"/>
      <c r="K50" s="34"/>
      <c r="L50" s="34"/>
      <c r="M50" s="34"/>
    </row>
    <row r="166" ht="12.75">
      <c r="P166" s="19">
        <v>0</v>
      </c>
    </row>
    <row r="242" ht="12.75">
      <c r="S242" s="19">
        <v>0</v>
      </c>
    </row>
  </sheetData>
  <sheetProtection/>
  <printOptions gridLines="1"/>
  <pageMargins left="0.75" right="0.75" top="1" bottom="1" header="0.5" footer="0.5"/>
  <pageSetup fitToHeight="1" fitToWidth="1"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Brigitte Schutte</dc:creator>
  <cp:keywords/>
  <dc:description/>
  <cp:lastModifiedBy>Oliver Guethe</cp:lastModifiedBy>
  <dcterms:created xsi:type="dcterms:W3CDTF">2014-03-22T18:02:08Z</dcterms:created>
  <dcterms:modified xsi:type="dcterms:W3CDTF">2014-11-19T10:22:54Z</dcterms:modified>
  <cp:category/>
  <cp:version/>
  <cp:contentType/>
  <cp:contentStatus/>
</cp:coreProperties>
</file>